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0" yWindow="65096" windowWidth="0" windowHeight="62856" activeTab="2"/>
  </bookViews>
  <sheets>
    <sheet name="how to use this protocol" sheetId="1" r:id="rId1"/>
    <sheet name="digest-ligation" sheetId="2" r:id="rId2"/>
    <sheet name="PCR" sheetId="3" r:id="rId3"/>
    <sheet name="primer pairs for select PCR" sheetId="4" r:id="rId4"/>
  </sheets>
  <definedNames>
    <definedName name="_xlnm.Print_Area" localSheetId="0">'how to use this protocol'!$A$1:$G$118</definedName>
  </definedNames>
  <calcPr fullCalcOnLoad="1"/>
</workbook>
</file>

<file path=xl/sharedStrings.xml><?xml version="1.0" encoding="utf-8"?>
<sst xmlns="http://schemas.openxmlformats.org/spreadsheetml/2006/main" count="188" uniqueCount="146">
  <si>
    <t>primerA (10uM)</t>
  </si>
  <si>
    <t>2uL T4 ligase @ 400U/uL</t>
  </si>
  <si>
    <t>10x ligase buffer</t>
  </si>
  <si>
    <t>Total vol</t>
  </si>
  <si>
    <t>5'-ATCATGAGTCCTGCTCGGTGA-3'</t>
  </si>
  <si>
    <t>NaCl (1.25M)</t>
  </si>
  <si>
    <t>DNA conc in ng/uL</t>
  </si>
  <si>
    <t xml:space="preserve">H20 </t>
  </si>
  <si>
    <t>HpaI</t>
  </si>
  <si>
    <t>5'-ATCATGAGTCCTGCTCGGTGT-3'</t>
  </si>
  <si>
    <t># of rxn:</t>
  </si>
  <si>
    <t>sample</t>
  </si>
  <si>
    <t>898uLH20</t>
  </si>
  <si>
    <t>5'-ATCATGAGTCCTGCTCGGTTC-3'</t>
  </si>
  <si>
    <t>MspII</t>
  </si>
  <si>
    <t>Cycling Parameters:</t>
  </si>
  <si>
    <t>5'-ATCATGAGTCCTGCTCGGTTA-3'</t>
  </si>
  <si>
    <t>5'-GACTGCGTACCAATTCACG</t>
  </si>
  <si>
    <t>primer B(10uM)</t>
  </si>
  <si>
    <t>Hap II/Msp I primers</t>
  </si>
  <si>
    <t>Primer pair 7 ACG_TCG</t>
  </si>
  <si>
    <t>5'-ATCATGAGTCCTGCTCGGTCG-3'</t>
  </si>
  <si>
    <t>Primer pair 2 ACA_TTC</t>
  </si>
  <si>
    <t>5'-GACTGCGTACCAATTCACA</t>
  </si>
  <si>
    <t>5'-ATCATGAGTCCTGCTCGGTGC-3'</t>
  </si>
  <si>
    <t>H20</t>
  </si>
  <si>
    <t>EcoR I primers</t>
  </si>
  <si>
    <t>DNA</t>
  </si>
  <si>
    <t>Primer pair 5 ACA_TGC</t>
  </si>
  <si>
    <t>Primer pair 6 ACA_TAC</t>
  </si>
  <si>
    <t>25uL</t>
  </si>
  <si>
    <t>prepare digest-ligation reactions in microtubes</t>
  </si>
  <si>
    <t>incubate overnight in 37C waterbath</t>
  </si>
  <si>
    <t>add 175uL PCR grade water to each digest</t>
  </si>
  <si>
    <t>3. stop digests by diluting with water</t>
  </si>
  <si>
    <t>4. pre-select PCR</t>
  </si>
  <si>
    <t>predilutions of T4 ligase and EcoRI adaptor</t>
  </si>
  <si>
    <t>T4 ligase pre-dilution:</t>
  </si>
  <si>
    <t>*NOTE: prep T4 ligase dilution fresh every time, adaptor stock can be reused</t>
  </si>
  <si>
    <t>EcoRI adapter pre-dilution:</t>
  </si>
  <si>
    <t>5 uL at 40pm/uL</t>
  </si>
  <si>
    <t>45uL H20</t>
  </si>
  <si>
    <t>50uL @ 4pm/uL</t>
  </si>
  <si>
    <t xml:space="preserve">2. Perform digest-ligation reaction. </t>
  </si>
  <si>
    <t>should see a smear between ~ 1000 - 200 bp</t>
  </si>
  <si>
    <t>37.6 uL H20</t>
  </si>
  <si>
    <t>b.</t>
  </si>
  <si>
    <t>c.</t>
  </si>
  <si>
    <t>annealing procedure</t>
  </si>
  <si>
    <t>place tubes in thermalcycler or heat block at 95C for 2 min</t>
  </si>
  <si>
    <t>place tubes on benchtop for 45 min to cool slowly</t>
  </si>
  <si>
    <t>This workbook includes instructions on how to perform the MSAP procedure.  All of the information to perform this procedure can be found on this page.  In addition, the following worksheets can be used as templates for preparing different parts of the MSAP procedure.</t>
  </si>
  <si>
    <t>1. Preparing ds adaptors: in this step you will be preparing a stock of double stranded adapters</t>
  </si>
  <si>
    <t xml:space="preserve">     *NOTE: this step will not be required every time you perform the procedure.  </t>
  </si>
  <si>
    <t>total</t>
  </si>
  <si>
    <t xml:space="preserve"> * NOTE: you may not need to run the gel, if you are comfortable w/ the procedure just dilute</t>
  </si>
  <si>
    <t>7. run products on EtBr gel</t>
  </si>
  <si>
    <t>5. visualze products on a gel pre-dilute for selective PCR</t>
  </si>
  <si>
    <t>run 10uL of product on a 1% agarose gel w/ EtBr</t>
  </si>
  <si>
    <t>dilute PCR products w/ H20</t>
  </si>
  <si>
    <t>add 45 uL H20 to 10uL of PCR product (if a gel was run)</t>
  </si>
  <si>
    <t>or</t>
  </si>
  <si>
    <t xml:space="preserve">add 90 uL H20 to 20uL of PCR product </t>
  </si>
  <si>
    <t>run product (max vol of well) on a large 1% agarose gel w/ EtBr</t>
  </si>
  <si>
    <t>Cycling parameters:</t>
  </si>
  <si>
    <t>72C</t>
  </si>
  <si>
    <t>pre-dilution of T4 ligase:</t>
  </si>
  <si>
    <t>T4 ligase</t>
  </si>
  <si>
    <t>HpaII/EcoRI</t>
  </si>
  <si>
    <t>Primer pair 4 ACA_TGT</t>
  </si>
  <si>
    <t>Primer pair 3 ACA_TGA</t>
  </si>
  <si>
    <t>per/rxn</t>
  </si>
  <si>
    <t>MspI/EcoRI</t>
  </si>
  <si>
    <t>NOTE: primers will differ: for pre-select PCR use Eco pre-select and H/M preselect, for select PCR there are 7 primer pair options</t>
  </si>
  <si>
    <t>EcoRi adapter (4pm/uL)</t>
  </si>
  <si>
    <t>H/M adapter (40pm/uL)</t>
  </si>
  <si>
    <t>prep mastermix for pre-select PCR &amp; select PCR</t>
  </si>
  <si>
    <t>100uL 10x T4ligase buffer</t>
  </si>
  <si>
    <t>TOTAL VOL</t>
  </si>
  <si>
    <t>5'-GACTGCGTACCAATTCAAC</t>
  </si>
  <si>
    <t>Primer pair 1 AAC_TTA</t>
  </si>
  <si>
    <t>1000uL @ 0.8U/uL</t>
  </si>
  <si>
    <t>5'-ATCATGAGTCCTGCTCGGTAC-3'</t>
  </si>
  <si>
    <t>Eco RI</t>
  </si>
  <si>
    <t>BSA (1ng/uL)</t>
  </si>
  <si>
    <t>2 min</t>
  </si>
  <si>
    <t>94C</t>
  </si>
  <si>
    <t>30s</t>
  </si>
  <si>
    <t>56C</t>
  </si>
  <si>
    <t>30s</t>
  </si>
  <si>
    <t>2min</t>
  </si>
  <si>
    <t>60C</t>
  </si>
  <si>
    <t>30min</t>
  </si>
  <si>
    <t>uL per/rxn</t>
  </si>
  <si>
    <t>pre-select primer B(10uM)</t>
  </si>
  <si>
    <t>a.</t>
  </si>
  <si>
    <t>prepare mastermix (use PCR worksheet to the right)</t>
  </si>
  <si>
    <t>below is an example for 1 reaction, but prep master mix for total rxn +1 then add 16 uL mmix and 4 uL sample to each PCR tube</t>
  </si>
  <si>
    <t>parepare 1 mastermix for each primer pair 1 - 7</t>
  </si>
  <si>
    <t>see primer pairs for select PCR for details.</t>
  </si>
  <si>
    <t>6. selective PCR</t>
  </si>
  <si>
    <t>mastermix prep and cycling parameters are the same as pre-select PCR cond. above</t>
  </si>
  <si>
    <t>each reaction will contain the following final conc.</t>
  </si>
  <si>
    <t>(use the digest-ligation worksheet to the right to calc. volumes)</t>
  </si>
  <si>
    <t>to 25uL</t>
  </si>
  <si>
    <t>0.8 ug</t>
  </si>
  <si>
    <t>to 1x (2.5uL)</t>
  </si>
  <si>
    <t>N/A</t>
  </si>
  <si>
    <t>1 unit</t>
  </si>
  <si>
    <t>1 unit</t>
  </si>
  <si>
    <t>50 pm</t>
  </si>
  <si>
    <t>5pm</t>
  </si>
  <si>
    <t>50mM</t>
  </si>
  <si>
    <t>DNA:</t>
  </si>
  <si>
    <t>10x ligase buffer:</t>
  </si>
  <si>
    <t>MspII:</t>
  </si>
  <si>
    <t>HpaI:</t>
  </si>
  <si>
    <t>Eco RI:</t>
  </si>
  <si>
    <t>H/M adapter (40pm/uL):</t>
  </si>
  <si>
    <t>EcoRI adapter (4pm/uL):</t>
  </si>
  <si>
    <t>T4 ligase:</t>
  </si>
  <si>
    <t>NaCl (1.25M):</t>
  </si>
  <si>
    <t>BSA (1ng/uL):</t>
  </si>
  <si>
    <t xml:space="preserve">H20: </t>
  </si>
  <si>
    <t xml:space="preserve">   *NOTE:  two reactions, EcoRI/HpaII and EcoRI/MspI, per sample</t>
  </si>
  <si>
    <t>5uL 10x T4 ligase buffer</t>
  </si>
  <si>
    <t>36.6 uL H20</t>
  </si>
  <si>
    <t>final conc. will be 40pm/uL in 1x T4 ligase buffer</t>
  </si>
  <si>
    <t>add:</t>
  </si>
  <si>
    <t>a.</t>
  </si>
  <si>
    <t>single stranded oligo stocks (adapter I and adapter II) are at 0.24ng/uL</t>
  </si>
  <si>
    <t>prepare tube of EcoRI adaptor</t>
  </si>
  <si>
    <t>single stranded oligo stocks (adapter I and adapter II) are at 0.27ng/uL</t>
  </si>
  <si>
    <t>3.7 uL of Eco adapter I</t>
  </si>
  <si>
    <t>3.7 uL Eco adapter II</t>
  </si>
  <si>
    <t>4.2uL of H/M adapter I</t>
  </si>
  <si>
    <t>4.2uL H/M adapter II</t>
  </si>
  <si>
    <t>prepare tube of Hpa/Msp (H/M) adaptor</t>
  </si>
  <si>
    <t>volumes</t>
  </si>
  <si>
    <t>25 cycles:</t>
  </si>
  <si>
    <t>10X buffer</t>
  </si>
  <si>
    <t>10 mM dNTP</t>
  </si>
  <si>
    <t>MgCl (50mM)</t>
  </si>
  <si>
    <t>AmpliTaq</t>
  </si>
  <si>
    <t>pre-select primer A (10uM)</t>
  </si>
  <si>
    <t>20ul/tube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</si>
</sst>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4">
    <font>
      <sz val="10"/>
      <name val="Arial"/>
      <family val="0"/>
    </font>
    <font>
      <b/>
      <sz val="10"/>
      <color indexed="8"/>
      <name val="Verdana"/>
      <family val="2"/>
    </font>
    <font>
      <sz val="10"/>
      <color indexed="8"/>
      <name val="Verdana"/>
      <family val="2"/>
    </font>
    <font>
      <b/>
      <i/>
      <sz val="10"/>
      <name val="Verdana"/>
      <family val="0"/>
    </font>
    <font>
      <sz val="8"/>
      <name val="Verdana"/>
      <family val="0"/>
    </font>
    <font>
      <u val="single"/>
      <sz val="10"/>
      <color indexed="12"/>
      <name val="Arial"/>
      <family val="2"/>
    </font>
    <font>
      <u val="single"/>
      <sz val="10"/>
      <color indexed="61"/>
      <name val="Arial"/>
      <family val="2"/>
    </font>
    <font>
      <b/>
      <sz val="10"/>
      <name val="Arial"/>
      <family val="0"/>
    </font>
    <font>
      <b/>
      <sz val="10"/>
      <color indexed="8"/>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22"/>
      <name val="Calibri"/>
      <family val="2"/>
    </font>
    <font>
      <sz val="12"/>
      <color indexed="10"/>
      <name val="Calibri"/>
      <family val="2"/>
    </font>
    <font>
      <i/>
      <sz val="12"/>
      <color indexed="23"/>
      <name val="Calibri"/>
      <family val="2"/>
    </font>
    <font>
      <b/>
      <sz val="12"/>
      <color indexed="8"/>
      <name val="Calibri"/>
      <family val="2"/>
    </font>
    <font>
      <sz val="12"/>
      <color indexed="22"/>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0">
    <xf numFmtId="0" fontId="0" fillId="0" borderId="0" xfId="0" applyAlignment="1">
      <alignment vertical="center"/>
    </xf>
    <xf numFmtId="0" fontId="1" fillId="0" borderId="0" xfId="0" applyNumberFormat="1" applyFont="1" applyFill="1" applyAlignment="1">
      <alignment horizontal="left"/>
    </xf>
    <xf numFmtId="0" fontId="2" fillId="0" borderId="0" xfId="0" applyNumberFormat="1" applyFont="1" applyFill="1" applyAlignment="1">
      <alignment horizontal="left"/>
    </xf>
    <xf numFmtId="0" fontId="2" fillId="0" borderId="10" xfId="0" applyNumberFormat="1" applyFont="1" applyFill="1" applyBorder="1" applyAlignment="1">
      <alignment horizontal="left"/>
    </xf>
    <xf numFmtId="0" fontId="2" fillId="0" borderId="11" xfId="0" applyNumberFormat="1" applyFont="1" applyFill="1" applyBorder="1" applyAlignment="1">
      <alignment horizontal="left"/>
    </xf>
    <xf numFmtId="0" fontId="0" fillId="0" borderId="0" xfId="0" applyNumberFormat="1" applyFont="1" applyFill="1" applyAlignment="1">
      <alignment horizontal="right" wrapText="1"/>
    </xf>
    <xf numFmtId="0" fontId="0" fillId="33" borderId="0" xfId="0" applyNumberFormat="1" applyFont="1" applyFill="1" applyAlignment="1">
      <alignment wrapText="1"/>
    </xf>
    <xf numFmtId="0" fontId="1" fillId="0" borderId="0" xfId="0" applyNumberFormat="1" applyFont="1" applyFill="1" applyAlignment="1">
      <alignment horizontal="left" wrapText="1"/>
    </xf>
    <xf numFmtId="0" fontId="2" fillId="0" borderId="12" xfId="0" applyNumberFormat="1" applyFont="1" applyFill="1" applyBorder="1" applyAlignment="1">
      <alignment horizontal="right"/>
    </xf>
    <xf numFmtId="0" fontId="2" fillId="0" borderId="0" xfId="0" applyNumberFormat="1" applyFont="1" applyFill="1" applyAlignment="1">
      <alignment horizontal="right"/>
    </xf>
    <xf numFmtId="164" fontId="2" fillId="0" borderId="13" xfId="0" applyNumberFormat="1" applyFont="1" applyFill="1" applyBorder="1" applyAlignment="1">
      <alignment horizontal="right"/>
    </xf>
    <xf numFmtId="164" fontId="2" fillId="0" borderId="14" xfId="0" applyNumberFormat="1" applyFont="1" applyFill="1" applyBorder="1" applyAlignment="1">
      <alignment horizontal="right"/>
    </xf>
    <xf numFmtId="0" fontId="2" fillId="0" borderId="13" xfId="0" applyNumberFormat="1" applyFont="1" applyFill="1" applyBorder="1" applyAlignment="1">
      <alignment horizontal="right"/>
    </xf>
    <xf numFmtId="0" fontId="2" fillId="0" borderId="14" xfId="0" applyNumberFormat="1" applyFont="1" applyFill="1" applyBorder="1" applyAlignment="1">
      <alignment horizontal="right"/>
    </xf>
    <xf numFmtId="0" fontId="0" fillId="0" borderId="0" xfId="0" applyNumberFormat="1" applyFont="1" applyFill="1" applyAlignment="1">
      <alignment wrapText="1"/>
    </xf>
    <xf numFmtId="0" fontId="1" fillId="33" borderId="0" xfId="0" applyNumberFormat="1" applyFont="1" applyFill="1" applyAlignment="1">
      <alignment horizontal="center"/>
    </xf>
    <xf numFmtId="0" fontId="2" fillId="0" borderId="10" xfId="0" applyNumberFormat="1" applyFont="1" applyFill="1" applyBorder="1" applyAlignment="1">
      <alignment horizontal="center"/>
    </xf>
    <xf numFmtId="0" fontId="1" fillId="0" borderId="10" xfId="0" applyNumberFormat="1" applyFont="1" applyFill="1" applyBorder="1" applyAlignment="1">
      <alignment horizontal="center"/>
    </xf>
    <xf numFmtId="0" fontId="2" fillId="0" borderId="11" xfId="0" applyNumberFormat="1" applyFont="1" applyFill="1" applyBorder="1" applyAlignment="1">
      <alignment horizontal="center"/>
    </xf>
    <xf numFmtId="0" fontId="0" fillId="0" borderId="11" xfId="0" applyNumberFormat="1" applyFont="1" applyFill="1" applyBorder="1" applyAlignment="1">
      <alignment wrapText="1"/>
    </xf>
    <xf numFmtId="0" fontId="2" fillId="0" borderId="0" xfId="0" applyNumberFormat="1" applyFont="1" applyFill="1" applyAlignment="1">
      <alignment horizontal="center"/>
    </xf>
    <xf numFmtId="164" fontId="1" fillId="0" borderId="0" xfId="0" applyNumberFormat="1" applyFont="1" applyFill="1" applyAlignment="1">
      <alignment horizontal="center"/>
    </xf>
    <xf numFmtId="0" fontId="1" fillId="0" borderId="0" xfId="0" applyNumberFormat="1" applyFont="1" applyFill="1" applyAlignment="1">
      <alignment horizontal="center"/>
    </xf>
    <xf numFmtId="0" fontId="0" fillId="0" borderId="0" xfId="0" applyAlignment="1">
      <alignment horizontal="left" vertical="top"/>
    </xf>
    <xf numFmtId="0" fontId="0" fillId="0" borderId="10" xfId="0" applyBorder="1" applyAlignment="1">
      <alignment vertical="center"/>
    </xf>
    <xf numFmtId="0" fontId="0" fillId="0" borderId="0" xfId="0" applyFill="1" applyBorder="1" applyAlignment="1">
      <alignment vertical="center"/>
    </xf>
    <xf numFmtId="0" fontId="7" fillId="0" borderId="0" xfId="0" applyFont="1" applyAlignment="1">
      <alignment horizontal="left" vertical="top"/>
    </xf>
    <xf numFmtId="0" fontId="7" fillId="0" borderId="0" xfId="0" applyFont="1" applyAlignment="1">
      <alignment vertical="center"/>
    </xf>
    <xf numFmtId="0" fontId="7" fillId="0" borderId="0" xfId="0" applyFont="1" applyAlignment="1">
      <alignment horizontal="right" vertical="top"/>
    </xf>
    <xf numFmtId="0" fontId="1" fillId="0" borderId="15" xfId="0" applyNumberFormat="1" applyFont="1" applyFill="1" applyBorder="1" applyAlignment="1">
      <alignment horizontal="center" wrapText="1"/>
    </xf>
    <xf numFmtId="0" fontId="0" fillId="0" borderId="0" xfId="0" applyNumberFormat="1" applyFont="1" applyFill="1" applyBorder="1" applyAlignment="1">
      <alignment wrapText="1"/>
    </xf>
    <xf numFmtId="0" fontId="1" fillId="0" borderId="16" xfId="0" applyNumberFormat="1" applyFont="1" applyFill="1" applyBorder="1" applyAlignment="1">
      <alignment horizontal="center" wrapText="1"/>
    </xf>
    <xf numFmtId="0" fontId="2" fillId="0" borderId="0" xfId="0" applyNumberFormat="1" applyFont="1" applyFill="1" applyBorder="1" applyAlignment="1">
      <alignment horizontal="left"/>
    </xf>
    <xf numFmtId="0" fontId="0" fillId="0" borderId="0" xfId="0" applyFont="1" applyAlignment="1">
      <alignment vertical="center"/>
    </xf>
    <xf numFmtId="0" fontId="0" fillId="0" borderId="0" xfId="0" applyFont="1" applyAlignment="1">
      <alignment horizontal="left" vertical="top"/>
    </xf>
    <xf numFmtId="0" fontId="0" fillId="0" borderId="0" xfId="0" applyNumberFormat="1" applyFont="1" applyFill="1" applyBorder="1" applyAlignment="1">
      <alignment wrapText="1"/>
    </xf>
    <xf numFmtId="0" fontId="0" fillId="0" borderId="0" xfId="0" applyFont="1" applyAlignment="1">
      <alignment horizontal="left" vertical="top"/>
    </xf>
    <xf numFmtId="0" fontId="0" fillId="0" borderId="0" xfId="0" applyFont="1" applyAlignment="1">
      <alignment horizontal="left" vertical="top"/>
    </xf>
    <xf numFmtId="0" fontId="8" fillId="0" borderId="0" xfId="0" applyNumberFormat="1" applyFont="1" applyFill="1" applyBorder="1" applyAlignment="1">
      <alignment horizontal="center" wrapText="1"/>
    </xf>
    <xf numFmtId="0" fontId="9" fillId="0" borderId="0" xfId="0" applyNumberFormat="1" applyFont="1" applyFill="1" applyBorder="1" applyAlignment="1">
      <alignment horizontal="right"/>
    </xf>
    <xf numFmtId="0" fontId="9" fillId="0" borderId="0" xfId="0" applyNumberFormat="1" applyFont="1" applyFill="1" applyBorder="1" applyAlignment="1">
      <alignment horizontal="left"/>
    </xf>
    <xf numFmtId="164" fontId="9" fillId="0" borderId="0" xfId="0" applyNumberFormat="1" applyFont="1" applyFill="1" applyBorder="1" applyAlignment="1">
      <alignment horizontal="center"/>
    </xf>
    <xf numFmtId="0" fontId="9" fillId="0" borderId="11" xfId="0" applyNumberFormat="1" applyFont="1" applyFill="1" applyBorder="1" applyAlignment="1">
      <alignment horizontal="right"/>
    </xf>
    <xf numFmtId="0" fontId="9" fillId="0" borderId="11" xfId="0" applyNumberFormat="1" applyFont="1" applyFill="1" applyBorder="1" applyAlignment="1">
      <alignment horizontal="center"/>
    </xf>
    <xf numFmtId="0" fontId="0" fillId="0" borderId="0" xfId="0" applyAlignment="1">
      <alignment horizontal="right" vertical="center"/>
    </xf>
    <xf numFmtId="0" fontId="0" fillId="0" borderId="0" xfId="0" applyAlignment="1">
      <alignment horizontal="left" vertical="center"/>
    </xf>
    <xf numFmtId="0" fontId="9" fillId="0" borderId="10" xfId="0" applyNumberFormat="1" applyFont="1" applyFill="1" applyBorder="1" applyAlignment="1">
      <alignment horizontal="center"/>
    </xf>
    <xf numFmtId="0" fontId="0" fillId="0" borderId="0" xfId="0" applyFont="1" applyAlignment="1">
      <alignment horizontal="right" vertical="top"/>
    </xf>
    <xf numFmtId="0" fontId="9" fillId="0" borderId="0" xfId="0" applyNumberFormat="1" applyFont="1" applyFill="1" applyAlignment="1">
      <alignment horizontal="right"/>
    </xf>
    <xf numFmtId="0" fontId="9" fillId="0" borderId="0" xfId="0" applyNumberFormat="1" applyFont="1" applyFill="1" applyAlignment="1">
      <alignment horizontal="center"/>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horizontal="right" vertical="center"/>
    </xf>
    <xf numFmtId="0" fontId="0" fillId="0" borderId="0" xfId="0" applyNumberFormat="1" applyFont="1" applyFill="1" applyAlignment="1">
      <alignment wrapText="1"/>
    </xf>
    <xf numFmtId="0" fontId="0" fillId="0" borderId="0" xfId="0" applyAlignment="1">
      <alignment vertical="center"/>
    </xf>
    <xf numFmtId="0" fontId="9" fillId="0" borderId="0" xfId="0" applyNumberFormat="1" applyFont="1" applyFill="1" applyBorder="1" applyAlignment="1">
      <alignment horizontal="center"/>
    </xf>
    <xf numFmtId="0" fontId="9" fillId="0" borderId="0" xfId="0" applyNumberFormat="1" applyFont="1" applyFill="1" applyAlignment="1">
      <alignment horizontal="center"/>
    </xf>
    <xf numFmtId="0" fontId="2" fillId="0"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EBD78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31"/>
  <sheetViews>
    <sheetView workbookViewId="0" topLeftCell="A75">
      <selection activeCell="E87" sqref="E87"/>
    </sheetView>
  </sheetViews>
  <sheetFormatPr defaultColWidth="11.421875" defaultRowHeight="12.75"/>
  <cols>
    <col min="1" max="1" width="10.8515625" style="23" customWidth="1"/>
    <col min="7" max="7" width="12.28125" style="0" customWidth="1"/>
  </cols>
  <sheetData>
    <row r="1" spans="1:7" ht="12">
      <c r="A1" s="53" t="s">
        <v>51</v>
      </c>
      <c r="B1" s="52"/>
      <c r="C1" s="52"/>
      <c r="D1" s="52"/>
      <c r="E1" s="52"/>
      <c r="F1" s="52"/>
      <c r="G1" s="52"/>
    </row>
    <row r="2" spans="1:7" ht="12">
      <c r="A2" s="52"/>
      <c r="B2" s="52"/>
      <c r="C2" s="52"/>
      <c r="D2" s="52"/>
      <c r="E2" s="52"/>
      <c r="F2" s="52"/>
      <c r="G2" s="52"/>
    </row>
    <row r="3" spans="1:7" ht="12">
      <c r="A3" s="52"/>
      <c r="B3" s="52"/>
      <c r="C3" s="52"/>
      <c r="D3" s="52"/>
      <c r="E3" s="52"/>
      <c r="F3" s="52"/>
      <c r="G3" s="52"/>
    </row>
    <row r="6" ht="12">
      <c r="A6" s="26" t="s">
        <v>52</v>
      </c>
    </row>
    <row r="7" ht="12">
      <c r="A7" s="23" t="s">
        <v>53</v>
      </c>
    </row>
    <row r="9" spans="1:15" ht="12">
      <c r="A9" s="28" t="s">
        <v>129</v>
      </c>
      <c r="B9" s="27" t="s">
        <v>137</v>
      </c>
      <c r="I9" s="23"/>
      <c r="J9" s="23"/>
      <c r="K9" s="23"/>
      <c r="L9" s="23"/>
      <c r="M9" s="23"/>
      <c r="N9" s="23"/>
      <c r="O9" s="23"/>
    </row>
    <row r="10" spans="2:15" ht="12">
      <c r="B10" t="s">
        <v>130</v>
      </c>
      <c r="I10" s="23"/>
      <c r="J10" s="23"/>
      <c r="K10" s="23"/>
      <c r="L10" s="23"/>
      <c r="M10" s="23"/>
      <c r="N10" s="23"/>
      <c r="O10" s="23"/>
    </row>
    <row r="11" spans="2:15" ht="12">
      <c r="B11" t="s">
        <v>128</v>
      </c>
      <c r="I11" s="23"/>
      <c r="J11" s="23"/>
      <c r="K11" s="23"/>
      <c r="L11" s="23"/>
      <c r="M11" s="23"/>
      <c r="N11" s="23"/>
      <c r="O11" s="23"/>
    </row>
    <row r="12" spans="2:15" ht="12">
      <c r="B12" t="s">
        <v>135</v>
      </c>
      <c r="I12" s="23"/>
      <c r="J12" s="23"/>
      <c r="K12" s="23"/>
      <c r="L12" s="23"/>
      <c r="M12" s="23"/>
      <c r="N12" s="23"/>
      <c r="O12" s="23"/>
    </row>
    <row r="13" spans="2:15" ht="12">
      <c r="B13" t="s">
        <v>136</v>
      </c>
      <c r="I13" s="23"/>
      <c r="J13" s="23"/>
      <c r="K13" s="23"/>
      <c r="L13" s="23"/>
      <c r="M13" s="23"/>
      <c r="N13" s="23"/>
      <c r="O13" s="23"/>
    </row>
    <row r="14" spans="2:15" ht="12">
      <c r="B14" t="s">
        <v>125</v>
      </c>
      <c r="I14" s="23"/>
      <c r="J14" s="23"/>
      <c r="K14" s="23"/>
      <c r="L14" s="23"/>
      <c r="M14" s="23"/>
      <c r="N14" s="23"/>
      <c r="O14" s="23"/>
    </row>
    <row r="15" spans="2:15" ht="12">
      <c r="B15" s="24" t="s">
        <v>126</v>
      </c>
      <c r="C15" s="24"/>
      <c r="I15" s="23"/>
      <c r="J15" s="23"/>
      <c r="K15" s="23"/>
      <c r="L15" s="23"/>
      <c r="M15" s="23"/>
      <c r="N15" s="23"/>
      <c r="O15" s="23"/>
    </row>
    <row r="16" spans="2:15" ht="12">
      <c r="B16" s="25" t="s">
        <v>127</v>
      </c>
      <c r="I16" s="23"/>
      <c r="J16" s="23"/>
      <c r="K16" s="23"/>
      <c r="L16" s="23"/>
      <c r="M16" s="23"/>
      <c r="N16" s="23"/>
      <c r="O16" s="23"/>
    </row>
    <row r="17" spans="9:15" ht="12">
      <c r="I17" s="23"/>
      <c r="J17" s="23"/>
      <c r="K17" s="23"/>
      <c r="L17" s="23"/>
      <c r="M17" s="23"/>
      <c r="N17" s="23"/>
      <c r="O17" s="23"/>
    </row>
    <row r="18" spans="1:15" ht="12">
      <c r="A18" s="28" t="s">
        <v>46</v>
      </c>
      <c r="B18" s="27" t="s">
        <v>131</v>
      </c>
      <c r="I18" s="23"/>
      <c r="J18" s="23"/>
      <c r="K18" s="23"/>
      <c r="L18" s="23"/>
      <c r="M18" s="23"/>
      <c r="N18" s="23"/>
      <c r="O18" s="23"/>
    </row>
    <row r="19" spans="2:15" ht="12">
      <c r="B19" t="s">
        <v>132</v>
      </c>
      <c r="I19" s="23"/>
      <c r="J19" s="23"/>
      <c r="K19" s="23"/>
      <c r="L19" s="23"/>
      <c r="M19" s="23"/>
      <c r="N19" s="23"/>
      <c r="O19" s="23"/>
    </row>
    <row r="20" spans="2:15" ht="12">
      <c r="B20" t="s">
        <v>128</v>
      </c>
      <c r="I20" s="23"/>
      <c r="J20" s="23"/>
      <c r="K20" s="23"/>
      <c r="L20" s="23"/>
      <c r="M20" s="23"/>
      <c r="N20" s="23"/>
      <c r="O20" s="23"/>
    </row>
    <row r="21" spans="2:15" ht="12">
      <c r="B21" t="s">
        <v>133</v>
      </c>
      <c r="I21" s="23"/>
      <c r="J21" s="23"/>
      <c r="K21" s="23"/>
      <c r="L21" s="23"/>
      <c r="M21" s="23"/>
      <c r="N21" s="23"/>
      <c r="O21" s="23"/>
    </row>
    <row r="22" spans="2:15" ht="12">
      <c r="B22" t="s">
        <v>134</v>
      </c>
      <c r="I22" s="23"/>
      <c r="J22" s="23"/>
      <c r="K22" s="23"/>
      <c r="L22" s="23"/>
      <c r="M22" s="23"/>
      <c r="N22" s="23"/>
      <c r="O22" s="23"/>
    </row>
    <row r="23" spans="2:15" ht="12">
      <c r="B23" t="s">
        <v>125</v>
      </c>
      <c r="I23" s="23"/>
      <c r="J23" s="23"/>
      <c r="K23" s="23"/>
      <c r="L23" s="23"/>
      <c r="M23" s="23"/>
      <c r="N23" s="23"/>
      <c r="O23" s="23"/>
    </row>
    <row r="24" spans="2:15" ht="12">
      <c r="B24" s="24" t="s">
        <v>45</v>
      </c>
      <c r="C24" s="24"/>
      <c r="I24" s="23"/>
      <c r="J24" s="23"/>
      <c r="K24" s="23"/>
      <c r="L24" s="23"/>
      <c r="M24" s="23"/>
      <c r="N24" s="23"/>
      <c r="O24" s="23"/>
    </row>
    <row r="25" spans="2:15" ht="12">
      <c r="B25" s="25" t="s">
        <v>127</v>
      </c>
      <c r="I25" s="23"/>
      <c r="J25" s="23"/>
      <c r="K25" s="23"/>
      <c r="L25" s="23"/>
      <c r="M25" s="23"/>
      <c r="N25" s="23"/>
      <c r="O25" s="23"/>
    </row>
    <row r="26" spans="9:15" ht="12">
      <c r="I26" s="23"/>
      <c r="J26" s="23"/>
      <c r="K26" s="23"/>
      <c r="L26" s="23"/>
      <c r="M26" s="23"/>
      <c r="N26" s="23"/>
      <c r="O26" s="23"/>
    </row>
    <row r="27" spans="1:15" ht="12">
      <c r="A27" s="28" t="s">
        <v>47</v>
      </c>
      <c r="B27" s="27" t="s">
        <v>48</v>
      </c>
      <c r="I27" s="23"/>
      <c r="J27" s="23"/>
      <c r="K27" s="23"/>
      <c r="L27" s="23"/>
      <c r="M27" s="23"/>
      <c r="N27" s="23"/>
      <c r="O27" s="23"/>
    </row>
    <row r="28" spans="9:15" ht="12">
      <c r="I28" s="23"/>
      <c r="J28" s="23"/>
      <c r="K28" s="23"/>
      <c r="L28" s="23"/>
      <c r="M28" s="23"/>
      <c r="N28" s="23"/>
      <c r="O28" s="23"/>
    </row>
    <row r="29" spans="2:15" ht="12">
      <c r="B29" t="s">
        <v>49</v>
      </c>
      <c r="I29" s="23"/>
      <c r="J29" s="23"/>
      <c r="K29" s="23"/>
      <c r="L29" s="23"/>
      <c r="M29" s="23"/>
      <c r="N29" s="23"/>
      <c r="O29" s="23"/>
    </row>
    <row r="30" spans="2:15" ht="12">
      <c r="B30" t="s">
        <v>50</v>
      </c>
      <c r="I30" s="23"/>
      <c r="J30" s="23"/>
      <c r="K30" s="23"/>
      <c r="L30" s="23"/>
      <c r="M30" s="23"/>
      <c r="N30" s="23"/>
      <c r="O30" s="23"/>
    </row>
    <row r="31" spans="9:15" ht="12">
      <c r="I31" s="23"/>
      <c r="J31" s="23"/>
      <c r="K31" s="23"/>
      <c r="L31" s="23"/>
      <c r="M31" s="23"/>
      <c r="N31" s="23"/>
      <c r="O31" s="23"/>
    </row>
    <row r="32" spans="1:15" ht="12">
      <c r="A32" s="26" t="s">
        <v>43</v>
      </c>
      <c r="I32" s="23"/>
      <c r="J32" s="23"/>
      <c r="K32" s="23"/>
      <c r="L32" s="23"/>
      <c r="M32" s="23"/>
      <c r="N32" s="23"/>
      <c r="O32" s="23"/>
    </row>
    <row r="33" spans="1:15" ht="12">
      <c r="A33" s="23" t="s">
        <v>124</v>
      </c>
      <c r="I33" s="23"/>
      <c r="J33" s="23"/>
      <c r="K33" s="23"/>
      <c r="L33" s="23"/>
      <c r="M33" s="23"/>
      <c r="N33" s="23"/>
      <c r="O33" s="23"/>
    </row>
    <row r="34" spans="9:15" ht="12">
      <c r="I34" s="23"/>
      <c r="J34" s="23"/>
      <c r="K34" s="23"/>
      <c r="L34" s="23"/>
      <c r="M34" s="23"/>
      <c r="N34" s="23"/>
      <c r="O34" s="23"/>
    </row>
    <row r="35" spans="1:15" ht="12">
      <c r="A35" s="28" t="s">
        <v>129</v>
      </c>
      <c r="B35" s="27" t="s">
        <v>36</v>
      </c>
      <c r="I35" s="23"/>
      <c r="J35" s="23"/>
      <c r="K35" s="23"/>
      <c r="L35" s="23"/>
      <c r="M35" s="23"/>
      <c r="N35" s="23"/>
      <c r="O35" s="23"/>
    </row>
    <row r="36" spans="1:15" ht="12">
      <c r="A36" s="28"/>
      <c r="B36" s="33" t="s">
        <v>38</v>
      </c>
      <c r="I36" s="23"/>
      <c r="J36" s="23"/>
      <c r="K36" s="23"/>
      <c r="L36" s="23"/>
      <c r="M36" s="23"/>
      <c r="N36" s="23"/>
      <c r="O36" s="23"/>
    </row>
    <row r="37" spans="9:15" ht="12">
      <c r="I37" s="23"/>
      <c r="J37" s="23"/>
      <c r="K37" s="23"/>
      <c r="L37" s="23"/>
      <c r="M37" s="23"/>
      <c r="N37" s="23"/>
      <c r="O37" s="23"/>
    </row>
    <row r="38" spans="2:15" ht="12">
      <c r="B38" s="27" t="s">
        <v>37</v>
      </c>
      <c r="I38" s="23"/>
      <c r="J38" s="23"/>
      <c r="K38" s="23"/>
      <c r="L38" s="23"/>
      <c r="M38" s="23"/>
      <c r="N38" s="23"/>
      <c r="O38" s="23"/>
    </row>
    <row r="39" spans="2:15" ht="12.75">
      <c r="B39" s="2" t="s">
        <v>1</v>
      </c>
      <c r="I39" s="23"/>
      <c r="J39" s="23"/>
      <c r="K39" s="23"/>
      <c r="L39" s="23"/>
      <c r="M39" s="23"/>
      <c r="N39" s="23"/>
      <c r="O39" s="23"/>
    </row>
    <row r="40" spans="2:15" ht="12.75">
      <c r="B40" s="2" t="s">
        <v>77</v>
      </c>
      <c r="I40" s="23"/>
      <c r="J40" s="23"/>
      <c r="K40" s="23"/>
      <c r="L40" s="23"/>
      <c r="M40" s="23"/>
      <c r="N40" s="23"/>
      <c r="O40" s="23"/>
    </row>
    <row r="41" spans="2:15" ht="12.75">
      <c r="B41" s="3" t="s">
        <v>12</v>
      </c>
      <c r="C41" s="24"/>
      <c r="I41" s="23"/>
      <c r="J41" s="23"/>
      <c r="K41" s="23"/>
      <c r="L41" s="23"/>
      <c r="M41" s="23"/>
      <c r="N41" s="23"/>
      <c r="O41" s="23"/>
    </row>
    <row r="42" spans="2:15" ht="12.75">
      <c r="B42" s="32" t="s">
        <v>81</v>
      </c>
      <c r="I42" s="23"/>
      <c r="J42" s="23"/>
      <c r="K42" s="23"/>
      <c r="L42" s="23"/>
      <c r="M42" s="23"/>
      <c r="N42" s="23"/>
      <c r="O42" s="23"/>
    </row>
    <row r="43" spans="9:15" ht="12">
      <c r="I43" s="23"/>
      <c r="J43" s="23"/>
      <c r="K43" s="23"/>
      <c r="L43" s="23"/>
      <c r="M43" s="23"/>
      <c r="N43" s="23"/>
      <c r="O43" s="23"/>
    </row>
    <row r="44" spans="9:15" ht="12">
      <c r="I44" s="23"/>
      <c r="J44" s="23"/>
      <c r="K44" s="23"/>
      <c r="L44" s="23"/>
      <c r="M44" s="23"/>
      <c r="N44" s="23"/>
      <c r="O44" s="23"/>
    </row>
    <row r="45" spans="2:15" ht="12">
      <c r="B45" s="27" t="s">
        <v>39</v>
      </c>
      <c r="I45" s="23"/>
      <c r="J45" s="23"/>
      <c r="K45" s="23"/>
      <c r="L45" s="23"/>
      <c r="M45" s="23"/>
      <c r="N45" s="23"/>
      <c r="O45" s="23"/>
    </row>
    <row r="46" spans="2:15" ht="12.75">
      <c r="B46" s="2" t="s">
        <v>40</v>
      </c>
      <c r="I46" s="23"/>
      <c r="J46" s="23"/>
      <c r="K46" s="23"/>
      <c r="L46" s="23"/>
      <c r="M46" s="23"/>
      <c r="N46" s="23"/>
      <c r="O46" s="23"/>
    </row>
    <row r="47" spans="2:15" ht="12.75">
      <c r="B47" s="3" t="s">
        <v>41</v>
      </c>
      <c r="C47" s="24"/>
      <c r="I47" s="23"/>
      <c r="J47" s="23"/>
      <c r="K47" s="23"/>
      <c r="L47" s="23"/>
      <c r="M47" s="23"/>
      <c r="N47" s="23"/>
      <c r="O47" s="23"/>
    </row>
    <row r="48" spans="2:15" ht="12.75">
      <c r="B48" s="32" t="s">
        <v>42</v>
      </c>
      <c r="I48" s="23"/>
      <c r="J48" s="23"/>
      <c r="K48" s="23"/>
      <c r="L48" s="23"/>
      <c r="M48" s="23"/>
      <c r="N48" s="23"/>
      <c r="O48" s="23"/>
    </row>
    <row r="50" spans="1:2" ht="12">
      <c r="A50" s="28" t="s">
        <v>46</v>
      </c>
      <c r="B50" s="27" t="s">
        <v>31</v>
      </c>
    </row>
    <row r="52" ht="12">
      <c r="B52" t="s">
        <v>102</v>
      </c>
    </row>
    <row r="53" ht="12">
      <c r="B53" t="s">
        <v>103</v>
      </c>
    </row>
    <row r="55" spans="1:5" ht="12">
      <c r="A55" s="34"/>
      <c r="B55" s="35"/>
      <c r="C55" s="38" t="s">
        <v>72</v>
      </c>
      <c r="D55" s="38" t="s">
        <v>68</v>
      </c>
      <c r="E55" s="27" t="s">
        <v>138</v>
      </c>
    </row>
    <row r="56" spans="1:4" ht="12">
      <c r="A56" s="36"/>
      <c r="B56" s="39" t="s">
        <v>113</v>
      </c>
      <c r="C56" s="41" t="s">
        <v>105</v>
      </c>
      <c r="D56" s="41" t="s">
        <v>105</v>
      </c>
    </row>
    <row r="57" spans="1:4" ht="12">
      <c r="A57" s="37"/>
      <c r="B57" s="39" t="s">
        <v>114</v>
      </c>
      <c r="C57" s="41" t="s">
        <v>106</v>
      </c>
      <c r="D57" s="41" t="s">
        <v>106</v>
      </c>
    </row>
    <row r="58" spans="1:4" ht="12">
      <c r="A58" s="37"/>
      <c r="B58" s="39" t="s">
        <v>115</v>
      </c>
      <c r="C58" s="41" t="s">
        <v>108</v>
      </c>
      <c r="D58" s="41" t="s">
        <v>107</v>
      </c>
    </row>
    <row r="59" spans="1:4" ht="12">
      <c r="A59" s="37"/>
      <c r="B59" s="39" t="s">
        <v>116</v>
      </c>
      <c r="C59" s="41" t="s">
        <v>107</v>
      </c>
      <c r="D59" s="41" t="s">
        <v>109</v>
      </c>
    </row>
    <row r="60" spans="1:4" ht="12">
      <c r="A60" s="37"/>
      <c r="B60" s="39" t="s">
        <v>117</v>
      </c>
      <c r="C60" s="41" t="s">
        <v>108</v>
      </c>
      <c r="D60" s="41" t="s">
        <v>108</v>
      </c>
    </row>
    <row r="61" spans="1:4" ht="12">
      <c r="A61" s="37"/>
      <c r="B61" s="39" t="s">
        <v>118</v>
      </c>
      <c r="C61" s="41" t="s">
        <v>110</v>
      </c>
      <c r="D61" s="41" t="s">
        <v>110</v>
      </c>
    </row>
    <row r="62" spans="1:4" ht="12">
      <c r="A62" s="37"/>
      <c r="B62" s="39" t="s">
        <v>119</v>
      </c>
      <c r="C62" s="41" t="s">
        <v>111</v>
      </c>
      <c r="D62" s="41" t="s">
        <v>111</v>
      </c>
    </row>
    <row r="63" spans="1:4" ht="12">
      <c r="A63" s="37"/>
      <c r="B63" s="39" t="s">
        <v>120</v>
      </c>
      <c r="C63" s="41" t="s">
        <v>108</v>
      </c>
      <c r="D63" s="41" t="s">
        <v>108</v>
      </c>
    </row>
    <row r="64" spans="1:4" ht="12">
      <c r="A64" s="37"/>
      <c r="B64" s="39" t="s">
        <v>121</v>
      </c>
      <c r="C64" s="41" t="s">
        <v>112</v>
      </c>
      <c r="D64" s="41" t="s">
        <v>112</v>
      </c>
    </row>
    <row r="65" spans="1:4" ht="12">
      <c r="A65" s="37"/>
      <c r="B65" s="39" t="s">
        <v>122</v>
      </c>
      <c r="C65" s="41" t="s">
        <v>112</v>
      </c>
      <c r="D65" s="41" t="s">
        <v>112</v>
      </c>
    </row>
    <row r="66" spans="1:4" ht="12">
      <c r="A66" s="37"/>
      <c r="B66" s="39" t="s">
        <v>123</v>
      </c>
      <c r="C66" s="41" t="s">
        <v>104</v>
      </c>
      <c r="D66" s="41" t="s">
        <v>104</v>
      </c>
    </row>
    <row r="67" spans="1:4" ht="12">
      <c r="A67" s="37"/>
      <c r="B67" s="42" t="s">
        <v>78</v>
      </c>
      <c r="C67" s="43" t="s">
        <v>30</v>
      </c>
      <c r="D67" s="43" t="s">
        <v>30</v>
      </c>
    </row>
    <row r="69" spans="1:2" ht="12">
      <c r="A69" s="28" t="s">
        <v>47</v>
      </c>
      <c r="B69" s="27" t="s">
        <v>32</v>
      </c>
    </row>
    <row r="71" ht="12">
      <c r="A71" s="26" t="s">
        <v>34</v>
      </c>
    </row>
    <row r="72" ht="12">
      <c r="B72" t="s">
        <v>33</v>
      </c>
    </row>
    <row r="74" ht="12">
      <c r="A74" s="26" t="s">
        <v>35</v>
      </c>
    </row>
    <row r="76" spans="1:2" ht="12">
      <c r="A76" s="28" t="s">
        <v>95</v>
      </c>
      <c r="B76" s="27" t="s">
        <v>96</v>
      </c>
    </row>
    <row r="77" spans="1:5" ht="12">
      <c r="A77" s="28"/>
      <c r="B77" s="51" t="s">
        <v>97</v>
      </c>
      <c r="C77" s="51"/>
      <c r="D77" s="51"/>
      <c r="E77" s="51"/>
    </row>
    <row r="78" spans="1:5" ht="12">
      <c r="A78" s="28"/>
      <c r="B78" s="51"/>
      <c r="C78" s="51"/>
      <c r="D78" s="51"/>
      <c r="E78" s="51"/>
    </row>
    <row r="79" spans="1:5" ht="12">
      <c r="A79" s="28"/>
      <c r="B79" s="52"/>
      <c r="C79" s="52"/>
      <c r="D79" s="52"/>
      <c r="E79" s="52"/>
    </row>
    <row r="80" spans="1:5" ht="12">
      <c r="A80" s="28"/>
      <c r="B80" s="50"/>
      <c r="C80" s="50"/>
      <c r="D80" s="50"/>
      <c r="E80" s="50"/>
    </row>
    <row r="81" spans="1:3" ht="12">
      <c r="A81" s="34"/>
      <c r="B81" s="40"/>
      <c r="C81" s="46" t="s">
        <v>93</v>
      </c>
    </row>
    <row r="82" spans="1:3" ht="12">
      <c r="A82" s="47"/>
      <c r="B82" s="39" t="s">
        <v>11</v>
      </c>
      <c r="C82" s="43">
        <v>4</v>
      </c>
    </row>
    <row r="83" spans="1:3" ht="12">
      <c r="A83" s="47"/>
      <c r="B83" s="39" t="s">
        <v>140</v>
      </c>
      <c r="C83" s="57">
        <v>2.5</v>
      </c>
    </row>
    <row r="84" spans="1:3" ht="12">
      <c r="A84" s="47"/>
      <c r="B84" s="39" t="s">
        <v>141</v>
      </c>
      <c r="C84" s="57">
        <v>2</v>
      </c>
    </row>
    <row r="85" spans="1:3" ht="12">
      <c r="A85" s="47"/>
      <c r="B85" s="48" t="s">
        <v>143</v>
      </c>
      <c r="C85" s="49">
        <v>0.2</v>
      </c>
    </row>
    <row r="86" spans="1:3" ht="12">
      <c r="A86" s="47"/>
      <c r="B86" s="48" t="s">
        <v>142</v>
      </c>
      <c r="C86" s="49">
        <v>1.75</v>
      </c>
    </row>
    <row r="87" spans="1:3" ht="12">
      <c r="A87" s="58" t="s">
        <v>144</v>
      </c>
      <c r="B87" s="58"/>
      <c r="C87" s="49">
        <v>0.6</v>
      </c>
    </row>
    <row r="88" spans="1:3" ht="12">
      <c r="A88" s="58" t="s">
        <v>94</v>
      </c>
      <c r="B88" s="58"/>
      <c r="C88" s="49">
        <v>0.6</v>
      </c>
    </row>
    <row r="89" spans="1:3" ht="12">
      <c r="A89" s="47"/>
      <c r="B89" s="48" t="s">
        <v>25</v>
      </c>
      <c r="C89" s="49">
        <v>12.35</v>
      </c>
    </row>
    <row r="90" spans="1:3" ht="12">
      <c r="A90" s="47"/>
      <c r="B90" s="48" t="s">
        <v>3</v>
      </c>
      <c r="C90" s="49">
        <f>SUM(C82:C89)</f>
        <v>24</v>
      </c>
    </row>
    <row r="92" spans="1:2" ht="12">
      <c r="A92" s="54" t="s">
        <v>64</v>
      </c>
      <c r="B92" s="54"/>
    </row>
    <row r="93" spans="2:3" ht="12">
      <c r="B93" s="45" t="s">
        <v>65</v>
      </c>
      <c r="C93" t="s">
        <v>85</v>
      </c>
    </row>
    <row r="94" ht="12">
      <c r="B94" t="s">
        <v>139</v>
      </c>
    </row>
    <row r="95" spans="2:3" ht="12">
      <c r="B95" s="44" t="s">
        <v>86</v>
      </c>
      <c r="C95" t="s">
        <v>87</v>
      </c>
    </row>
    <row r="96" spans="2:3" ht="12">
      <c r="B96" s="44" t="s">
        <v>88</v>
      </c>
      <c r="C96" t="s">
        <v>89</v>
      </c>
    </row>
    <row r="97" spans="2:3" ht="12">
      <c r="B97" s="44" t="s">
        <v>65</v>
      </c>
      <c r="C97" t="s">
        <v>90</v>
      </c>
    </row>
    <row r="98" spans="2:3" ht="12">
      <c r="B98" t="s">
        <v>91</v>
      </c>
      <c r="C98" t="s">
        <v>92</v>
      </c>
    </row>
    <row r="101" ht="12">
      <c r="A101" s="26" t="s">
        <v>57</v>
      </c>
    </row>
    <row r="102" ht="12">
      <c r="A102" s="23" t="s">
        <v>55</v>
      </c>
    </row>
    <row r="104" spans="1:2" ht="12">
      <c r="A104" s="28" t="s">
        <v>95</v>
      </c>
      <c r="B104" s="27" t="s">
        <v>58</v>
      </c>
    </row>
    <row r="105" ht="12">
      <c r="B105" t="s">
        <v>44</v>
      </c>
    </row>
    <row r="107" spans="1:2" ht="12">
      <c r="A107" s="28" t="s">
        <v>46</v>
      </c>
      <c r="B107" s="27" t="s">
        <v>59</v>
      </c>
    </row>
    <row r="108" ht="12">
      <c r="B108" t="s">
        <v>60</v>
      </c>
    </row>
    <row r="109" ht="12">
      <c r="B109" t="s">
        <v>61</v>
      </c>
    </row>
    <row r="110" ht="12">
      <c r="B110" t="s">
        <v>62</v>
      </c>
    </row>
    <row r="112" ht="12">
      <c r="A112" s="26" t="s">
        <v>100</v>
      </c>
    </row>
    <row r="114" spans="1:2" ht="12">
      <c r="A114"/>
      <c r="B114" t="s">
        <v>101</v>
      </c>
    </row>
    <row r="115" spans="1:2" ht="12">
      <c r="A115"/>
      <c r="B115" t="s">
        <v>98</v>
      </c>
    </row>
    <row r="116" spans="1:2" ht="12">
      <c r="A116"/>
      <c r="B116" t="s">
        <v>99</v>
      </c>
    </row>
    <row r="117" ht="12">
      <c r="A117"/>
    </row>
    <row r="118" ht="12">
      <c r="A118" s="27" t="s">
        <v>56</v>
      </c>
    </row>
    <row r="119" ht="12">
      <c r="A119"/>
    </row>
    <row r="120" spans="1:2" ht="12">
      <c r="A120" s="28" t="s">
        <v>95</v>
      </c>
      <c r="B120" s="27" t="s">
        <v>63</v>
      </c>
    </row>
    <row r="121" ht="12">
      <c r="A121"/>
    </row>
    <row r="122" ht="12">
      <c r="A122"/>
    </row>
    <row r="123" ht="12">
      <c r="A123"/>
    </row>
    <row r="124" ht="12">
      <c r="A124"/>
    </row>
    <row r="125" ht="12">
      <c r="A125"/>
    </row>
    <row r="126" ht="12">
      <c r="A126"/>
    </row>
    <row r="127" ht="12">
      <c r="A127"/>
    </row>
    <row r="128" ht="12">
      <c r="A128"/>
    </row>
    <row r="129" ht="12">
      <c r="A129"/>
    </row>
    <row r="130" ht="12">
      <c r="A130"/>
    </row>
    <row r="131" ht="12">
      <c r="A131"/>
    </row>
  </sheetData>
  <sheetProtection/>
  <mergeCells count="5">
    <mergeCell ref="B77:E79"/>
    <mergeCell ref="A1:G3"/>
    <mergeCell ref="A92:B92"/>
    <mergeCell ref="A87:B87"/>
    <mergeCell ref="A88:B88"/>
  </mergeCells>
  <printOptions/>
  <pageMargins left="0.75" right="0.75" top="1" bottom="1" header="0.5" footer="0.5"/>
  <pageSetup orientation="portrait"/>
  <rowBreaks count="1" manualBreakCount="1">
    <brk id="96" max="6" man="1"/>
  </rowBreaks>
</worksheet>
</file>

<file path=xl/worksheets/sheet2.xml><?xml version="1.0" encoding="utf-8"?>
<worksheet xmlns="http://schemas.openxmlformats.org/spreadsheetml/2006/main" xmlns:r="http://schemas.openxmlformats.org/officeDocument/2006/relationships">
  <dimension ref="B2:E30"/>
  <sheetViews>
    <sheetView workbookViewId="0" topLeftCell="A1">
      <selection activeCell="E6" sqref="E6"/>
    </sheetView>
  </sheetViews>
  <sheetFormatPr defaultColWidth="10.28125" defaultRowHeight="12.75" customHeight="1"/>
  <cols>
    <col min="1" max="1" width="10.28125" style="0" customWidth="1"/>
    <col min="2" max="2" width="28.421875" style="0" customWidth="1"/>
    <col min="3" max="3" width="15.421875" style="0" customWidth="1"/>
    <col min="4" max="4" width="16.28125" style="0" customWidth="1"/>
    <col min="5" max="5" width="15.7109375" style="0" customWidth="1"/>
  </cols>
  <sheetData>
    <row r="2" ht="12.75" customHeight="1">
      <c r="B2" s="1" t="s">
        <v>66</v>
      </c>
    </row>
    <row r="3" ht="12.75" customHeight="1">
      <c r="B3" s="2" t="s">
        <v>1</v>
      </c>
    </row>
    <row r="4" ht="12.75" customHeight="1">
      <c r="B4" s="2" t="s">
        <v>77</v>
      </c>
    </row>
    <row r="5" ht="12.75" customHeight="1">
      <c r="B5" s="3" t="s">
        <v>12</v>
      </c>
    </row>
    <row r="6" spans="2:5" ht="12.75">
      <c r="B6" s="4" t="s">
        <v>81</v>
      </c>
      <c r="D6" s="5" t="s">
        <v>6</v>
      </c>
      <c r="E6" s="6">
        <v>131.62</v>
      </c>
    </row>
    <row r="8" spans="2:5" ht="12.75" customHeight="1">
      <c r="B8" s="30"/>
      <c r="C8" s="31" t="s">
        <v>72</v>
      </c>
      <c r="D8" s="29" t="s">
        <v>68</v>
      </c>
      <c r="E8" s="7"/>
    </row>
    <row r="9" spans="2:5" ht="12.75" customHeight="1">
      <c r="B9" s="8" t="s">
        <v>27</v>
      </c>
      <c r="C9" s="10">
        <f>800/E6</f>
        <v>6.07810363166692</v>
      </c>
      <c r="D9" s="11">
        <f>800/E6</f>
        <v>6.07810363166692</v>
      </c>
      <c r="E9" s="9"/>
    </row>
    <row r="10" spans="2:5" ht="12.75" customHeight="1">
      <c r="B10" s="8" t="s">
        <v>2</v>
      </c>
      <c r="C10" s="10">
        <v>2.5</v>
      </c>
      <c r="D10" s="11">
        <v>2.5</v>
      </c>
      <c r="E10" s="9"/>
    </row>
    <row r="11" spans="2:5" ht="12.75" customHeight="1">
      <c r="B11" s="8" t="s">
        <v>14</v>
      </c>
      <c r="C11" s="10">
        <v>0.5</v>
      </c>
      <c r="D11" s="11">
        <v>0</v>
      </c>
      <c r="E11" s="9"/>
    </row>
    <row r="12" spans="2:5" ht="12.75" customHeight="1">
      <c r="B12" s="8" t="s">
        <v>8</v>
      </c>
      <c r="C12" s="10">
        <v>0</v>
      </c>
      <c r="D12" s="11">
        <v>1</v>
      </c>
      <c r="E12" s="9"/>
    </row>
    <row r="13" spans="2:5" ht="12.75" customHeight="1">
      <c r="B13" s="8" t="s">
        <v>83</v>
      </c>
      <c r="C13" s="10">
        <v>0.5</v>
      </c>
      <c r="D13" s="11">
        <v>0.5</v>
      </c>
      <c r="E13" s="9"/>
    </row>
    <row r="14" spans="2:5" ht="12.75" customHeight="1">
      <c r="B14" s="8" t="s">
        <v>75</v>
      </c>
      <c r="C14" s="10">
        <v>1.25</v>
      </c>
      <c r="D14" s="11">
        <v>1.25</v>
      </c>
      <c r="E14" s="9"/>
    </row>
    <row r="15" spans="2:5" ht="12.75" customHeight="1">
      <c r="B15" s="8" t="s">
        <v>74</v>
      </c>
      <c r="C15" s="10">
        <v>1.25</v>
      </c>
      <c r="D15" s="11">
        <v>1.25</v>
      </c>
      <c r="E15" s="9"/>
    </row>
    <row r="16" spans="2:5" ht="12.75" customHeight="1">
      <c r="B16" s="8" t="s">
        <v>67</v>
      </c>
      <c r="C16" s="10">
        <v>1.3</v>
      </c>
      <c r="D16" s="11">
        <v>1.3</v>
      </c>
      <c r="E16" s="9"/>
    </row>
    <row r="17" spans="2:5" ht="12.75" customHeight="1">
      <c r="B17" s="8" t="s">
        <v>5</v>
      </c>
      <c r="C17" s="10">
        <v>1</v>
      </c>
      <c r="D17" s="11">
        <v>1</v>
      </c>
      <c r="E17" s="9"/>
    </row>
    <row r="18" spans="2:5" ht="12.75" customHeight="1">
      <c r="B18" s="8" t="s">
        <v>84</v>
      </c>
      <c r="C18" s="10">
        <v>1.25</v>
      </c>
      <c r="D18" s="11">
        <v>1.25</v>
      </c>
      <c r="E18" s="9"/>
    </row>
    <row r="19" spans="2:5" ht="12.75" customHeight="1">
      <c r="B19" s="8" t="s">
        <v>7</v>
      </c>
      <c r="C19" s="10">
        <f>25-(SUM(C9:C18))</f>
        <v>9.37189636833308</v>
      </c>
      <c r="D19" s="11">
        <f>25-(SUM(D9:D18))</f>
        <v>8.87189636833308</v>
      </c>
      <c r="E19" s="9"/>
    </row>
    <row r="20" spans="2:5" ht="12.75" customHeight="1">
      <c r="B20" s="8" t="s">
        <v>78</v>
      </c>
      <c r="C20" s="12">
        <v>25</v>
      </c>
      <c r="D20" s="13">
        <v>25</v>
      </c>
      <c r="E20" s="9"/>
    </row>
    <row r="23" ht="12.75" customHeight="1">
      <c r="D23" s="2"/>
    </row>
    <row r="27" ht="12.75" customHeight="1">
      <c r="E27" s="2"/>
    </row>
    <row r="28" ht="12.75" customHeight="1">
      <c r="E28" s="2"/>
    </row>
    <row r="29" ht="12.75" customHeight="1">
      <c r="E29" s="3"/>
    </row>
    <row r="30" ht="12.75" customHeight="1">
      <c r="E30" s="4"/>
    </row>
  </sheetData>
  <sheetProtection/>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G28"/>
  <sheetViews>
    <sheetView tabSelected="1" workbookViewId="0" topLeftCell="A1">
      <selection activeCell="C7" sqref="C7"/>
    </sheetView>
  </sheetViews>
  <sheetFormatPr defaultColWidth="10.28125" defaultRowHeight="12.75" customHeight="1"/>
  <cols>
    <col min="1" max="1" width="18.8515625" style="0" customWidth="1"/>
    <col min="2" max="2" width="10.28125" style="0" customWidth="1"/>
    <col min="3" max="3" width="12.28125" style="0" customWidth="1"/>
  </cols>
  <sheetData>
    <row r="2" spans="1:3" ht="12.75" customHeight="1">
      <c r="A2" s="55" t="s">
        <v>76</v>
      </c>
      <c r="B2" s="56"/>
      <c r="C2" s="56"/>
    </row>
    <row r="3" spans="1:3" ht="12.75" customHeight="1">
      <c r="A3" s="55" t="s">
        <v>73</v>
      </c>
      <c r="B3" s="56"/>
      <c r="C3" s="56"/>
    </row>
    <row r="6" spans="2:3" ht="12.75" customHeight="1">
      <c r="B6" s="5" t="s">
        <v>10</v>
      </c>
      <c r="C6" s="15">
        <v>5</v>
      </c>
    </row>
    <row r="7" spans="1:3" ht="12.75" customHeight="1">
      <c r="A7" s="3"/>
      <c r="B7" s="16" t="s">
        <v>71</v>
      </c>
      <c r="C7" s="17" t="s">
        <v>54</v>
      </c>
    </row>
    <row r="8" spans="1:7" ht="12.75" customHeight="1">
      <c r="A8" s="4" t="s">
        <v>11</v>
      </c>
      <c r="B8" s="18">
        <v>4</v>
      </c>
      <c r="C8" s="19"/>
      <c r="E8" s="47"/>
      <c r="F8" s="39"/>
      <c r="G8" s="43"/>
    </row>
    <row r="9" spans="1:7" ht="12.75" customHeight="1">
      <c r="A9" s="32" t="s">
        <v>140</v>
      </c>
      <c r="B9" s="59">
        <v>2.5</v>
      </c>
      <c r="C9" s="21">
        <f>B9*$C$6</f>
        <v>12.5</v>
      </c>
      <c r="E9" s="47"/>
      <c r="F9" s="39"/>
      <c r="G9" s="57"/>
    </row>
    <row r="10" spans="1:7" ht="12.75" customHeight="1">
      <c r="A10" s="32" t="s">
        <v>141</v>
      </c>
      <c r="B10" s="59">
        <v>2</v>
      </c>
      <c r="C10" s="21">
        <f>B10*$C$6</f>
        <v>10</v>
      </c>
      <c r="E10" s="47"/>
      <c r="F10" s="39"/>
      <c r="G10" s="57"/>
    </row>
    <row r="11" spans="1:7" ht="12.75" customHeight="1">
      <c r="A11" s="2" t="s">
        <v>143</v>
      </c>
      <c r="B11" s="20">
        <v>0.2</v>
      </c>
      <c r="C11" s="21">
        <f>B11*$C$6</f>
        <v>1</v>
      </c>
      <c r="E11" s="47"/>
      <c r="F11" s="48"/>
      <c r="G11" s="49"/>
    </row>
    <row r="12" spans="1:7" ht="12.75" customHeight="1">
      <c r="A12" s="2" t="s">
        <v>142</v>
      </c>
      <c r="B12" s="20">
        <v>1.75</v>
      </c>
      <c r="C12" s="21">
        <f>B12*$C$6</f>
        <v>8.75</v>
      </c>
      <c r="E12" s="47"/>
      <c r="F12" s="48"/>
      <c r="G12" s="49"/>
    </row>
    <row r="13" spans="1:7" ht="12.75" customHeight="1">
      <c r="A13" s="2" t="s">
        <v>0</v>
      </c>
      <c r="B13" s="20">
        <v>0.6</v>
      </c>
      <c r="C13" s="21">
        <f>B13*$C$6</f>
        <v>3</v>
      </c>
      <c r="E13" s="58"/>
      <c r="F13" s="58"/>
      <c r="G13" s="49"/>
    </row>
    <row r="14" spans="1:7" ht="12.75" customHeight="1">
      <c r="A14" s="2" t="s">
        <v>18</v>
      </c>
      <c r="B14" s="20">
        <v>0.6</v>
      </c>
      <c r="C14" s="21">
        <f>B14*$C$6</f>
        <v>3</v>
      </c>
      <c r="E14" s="58"/>
      <c r="F14" s="58"/>
      <c r="G14" s="49"/>
    </row>
    <row r="15" spans="1:7" ht="12.75" customHeight="1">
      <c r="A15" s="2" t="s">
        <v>25</v>
      </c>
      <c r="B15" s="20">
        <v>12.35</v>
      </c>
      <c r="C15" s="21">
        <f>B15*$C$6</f>
        <v>61.75</v>
      </c>
      <c r="E15" s="47"/>
      <c r="F15" s="48"/>
      <c r="G15" s="49"/>
    </row>
    <row r="16" spans="1:3" ht="12.75">
      <c r="A16" s="2" t="s">
        <v>3</v>
      </c>
      <c r="B16" s="20">
        <f>SUM(B8:B15)</f>
        <v>24</v>
      </c>
      <c r="C16" s="22" t="s">
        <v>145</v>
      </c>
    </row>
    <row r="18" spans="1:3" ht="12.75" customHeight="1">
      <c r="A18" s="14" t="s">
        <v>15</v>
      </c>
      <c r="C18" s="22"/>
    </row>
    <row r="28" ht="12.75" customHeight="1">
      <c r="A28" s="1"/>
    </row>
  </sheetData>
  <sheetProtection/>
  <mergeCells count="4">
    <mergeCell ref="A2:C2"/>
    <mergeCell ref="A3:C3"/>
    <mergeCell ref="E13:F13"/>
    <mergeCell ref="E14:F14"/>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C9"/>
  <sheetViews>
    <sheetView workbookViewId="0" topLeftCell="A1">
      <selection activeCell="A2" sqref="A2:C9"/>
    </sheetView>
  </sheetViews>
  <sheetFormatPr defaultColWidth="17.140625" defaultRowHeight="12.75" customHeight="1"/>
  <cols>
    <col min="1" max="1" width="22.421875" style="0" customWidth="1"/>
    <col min="2" max="2" width="28.140625" style="0" customWidth="1"/>
    <col min="3" max="3" width="32.8515625" style="0" customWidth="1"/>
    <col min="4" max="20" width="17.140625" style="0" customWidth="1"/>
  </cols>
  <sheetData>
    <row r="2" spans="2:3" ht="12.75" customHeight="1">
      <c r="B2" s="14" t="s">
        <v>26</v>
      </c>
      <c r="C2" s="14" t="s">
        <v>19</v>
      </c>
    </row>
    <row r="3" spans="1:3" ht="12.75" customHeight="1">
      <c r="A3" s="14" t="s">
        <v>80</v>
      </c>
      <c r="B3" s="14" t="s">
        <v>79</v>
      </c>
      <c r="C3" s="14" t="s">
        <v>16</v>
      </c>
    </row>
    <row r="4" spans="1:3" ht="12.75" customHeight="1">
      <c r="A4" s="14" t="s">
        <v>22</v>
      </c>
      <c r="B4" s="14" t="s">
        <v>23</v>
      </c>
      <c r="C4" s="14" t="s">
        <v>13</v>
      </c>
    </row>
    <row r="5" spans="1:3" ht="12.75" customHeight="1">
      <c r="A5" s="14" t="s">
        <v>70</v>
      </c>
      <c r="B5" s="14" t="s">
        <v>23</v>
      </c>
      <c r="C5" s="14" t="s">
        <v>4</v>
      </c>
    </row>
    <row r="6" spans="1:3" ht="12.75" customHeight="1">
      <c r="A6" s="14" t="s">
        <v>69</v>
      </c>
      <c r="B6" s="14" t="s">
        <v>23</v>
      </c>
      <c r="C6" s="14" t="s">
        <v>9</v>
      </c>
    </row>
    <row r="7" spans="1:3" ht="12.75" customHeight="1">
      <c r="A7" s="14" t="s">
        <v>28</v>
      </c>
      <c r="B7" s="14" t="s">
        <v>23</v>
      </c>
      <c r="C7" s="14" t="s">
        <v>24</v>
      </c>
    </row>
    <row r="8" spans="1:3" ht="12.75" customHeight="1">
      <c r="A8" s="14" t="s">
        <v>29</v>
      </c>
      <c r="B8" s="14" t="s">
        <v>23</v>
      </c>
      <c r="C8" s="14" t="s">
        <v>82</v>
      </c>
    </row>
    <row r="9" spans="1:3" ht="12.75" customHeight="1">
      <c r="A9" s="14" t="s">
        <v>20</v>
      </c>
      <c r="B9" s="14" t="s">
        <v>17</v>
      </c>
      <c r="C9" s="14" t="s">
        <v>21</v>
      </c>
    </row>
  </sheetData>
  <sheetProtection/>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Emma Timmins-Schiffman</cp:lastModifiedBy>
  <cp:lastPrinted>2013-02-12T15:52:45Z</cp:lastPrinted>
  <dcterms:created xsi:type="dcterms:W3CDTF">2011-01-04T17:23:04Z</dcterms:created>
  <dcterms:modified xsi:type="dcterms:W3CDTF">2013-02-13T01:25:17Z</dcterms:modified>
  <cp:category/>
  <cp:version/>
  <cp:contentType/>
  <cp:contentStatus/>
</cp:coreProperties>
</file>